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825" windowWidth="7545" windowHeight="4350" tabRatio="698" activeTab="1"/>
  </bookViews>
  <sheets>
    <sheet name="тимч січ" sheetId="1" r:id="rId1"/>
    <sheet name="тимч лют" sheetId="2" r:id="rId2"/>
  </sheets>
  <definedNames>
    <definedName name="_xlnm.Print_Area" localSheetId="1">'тимч лют'!$A$1:$AE$92</definedName>
    <definedName name="_xlnm.Print_Area" localSheetId="0">'тимч січ'!$A$1:$AE$92</definedName>
  </definedNames>
  <calcPr fullCalcOnLoad="1"/>
</workbook>
</file>

<file path=xl/sharedStrings.xml><?xml version="1.0" encoding="utf-8"?>
<sst xmlns="http://schemas.openxmlformats.org/spreadsheetml/2006/main" count="192" uniqueCount="50">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</sst>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O5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73" sqref="B7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tabSelected="1" view="pageBreakPreview" zoomScale="75" zoomScaleNormal="75" zoomScaleSheetLayoutView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X3" sqref="X1:X1638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5466.700000000001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/>
      <c r="I8" s="56"/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54027.6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4247.0999999999985</v>
      </c>
      <c r="AE9" s="51">
        <f>AE10+AE15+AE23+AE31+AE45+AE49+AE50+AE57+AE58+AE67+AE68+AE71+AE81+AE74+AE76+AE75+AE65+AE82+AE84+AE83+AE66+AE38+AE85</f>
        <v>59853.50000000001</v>
      </c>
      <c r="AG9" s="50"/>
    </row>
    <row r="10" spans="1:31" ht="15.75">
      <c r="A10" s="4" t="s">
        <v>4</v>
      </c>
      <c r="B10" s="23">
        <v>3747.9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/>
      <c r="I10" s="23"/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209.10000000000002</v>
      </c>
      <c r="AE10" s="28">
        <f>B10+C10-AD10</f>
        <v>4188.5</v>
      </c>
    </row>
    <row r="11" spans="1:31" ht="15.75">
      <c r="A11" s="3" t="s">
        <v>5</v>
      </c>
      <c r="B11" s="23">
        <v>3134.2</v>
      </c>
      <c r="C11" s="23">
        <v>399.3</v>
      </c>
      <c r="D11" s="23"/>
      <c r="E11" s="23"/>
      <c r="F11" s="23"/>
      <c r="G11" s="23"/>
      <c r="H11" s="23"/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0</v>
      </c>
      <c r="AE11" s="28">
        <f>B11+C11-AD11</f>
        <v>3533.5</v>
      </c>
    </row>
    <row r="12" spans="1:31" ht="15.75">
      <c r="A12" s="3" t="s">
        <v>2</v>
      </c>
      <c r="B12" s="37">
        <v>259.3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106.8</v>
      </c>
      <c r="AE12" s="28">
        <f>B12+C12-AD12</f>
        <v>275.8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354.40000000000026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102.3</v>
      </c>
      <c r="AE14" s="28">
        <f>AE10-AE11-AE12-AE13</f>
        <v>379.2</v>
      </c>
    </row>
    <row r="15" spans="1:31" ht="15" customHeight="1">
      <c r="A15" s="4" t="s">
        <v>6</v>
      </c>
      <c r="B15" s="23">
        <v>23347.8</v>
      </c>
      <c r="C15" s="23">
        <v>4015.5</v>
      </c>
      <c r="D15" s="45"/>
      <c r="E15" s="45"/>
      <c r="F15" s="23">
        <v>95.4</v>
      </c>
      <c r="G15" s="23"/>
      <c r="H15" s="23"/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95.4</v>
      </c>
      <c r="AE15" s="28">
        <f aca="true" t="shared" si="3" ref="AE15:AE29">B15+C15-AD15</f>
        <v>27267.899999999998</v>
      </c>
    </row>
    <row r="16" spans="1:32" ht="15.75">
      <c r="A16" s="3" t="s">
        <v>5</v>
      </c>
      <c r="B16" s="23">
        <v>18591.6</v>
      </c>
      <c r="C16" s="23">
        <v>659.2</v>
      </c>
      <c r="D16" s="23"/>
      <c r="E16" s="23"/>
      <c r="F16" s="23"/>
      <c r="G16" s="23"/>
      <c r="H16" s="23"/>
      <c r="I16" s="23"/>
      <c r="J16" s="27"/>
      <c r="K16" s="23"/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0</v>
      </c>
      <c r="AE16" s="28">
        <f t="shared" si="3"/>
        <v>19250.8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3</v>
      </c>
    </row>
    <row r="18" spans="1:31" ht="15.75">
      <c r="A18" s="3" t="s">
        <v>1</v>
      </c>
      <c r="B18" s="23">
        <v>1342.7</v>
      </c>
      <c r="C18" s="23">
        <v>341.4</v>
      </c>
      <c r="D18" s="23"/>
      <c r="E18" s="23"/>
      <c r="F18" s="23">
        <v>56.3</v>
      </c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56.3</v>
      </c>
      <c r="AE18" s="28">
        <f t="shared" si="3"/>
        <v>1627.8</v>
      </c>
    </row>
    <row r="19" spans="1:31" ht="15.75">
      <c r="A19" s="3" t="s">
        <v>2</v>
      </c>
      <c r="B19" s="23">
        <v>3319.9</v>
      </c>
      <c r="C19" s="23">
        <v>2946.6</v>
      </c>
      <c r="D19" s="23"/>
      <c r="E19" s="23"/>
      <c r="F19" s="23">
        <v>36.7</v>
      </c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36.7</v>
      </c>
      <c r="AE19" s="28">
        <f t="shared" si="3"/>
        <v>6229.8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16.7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80.700000000001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2.4000000000000057</v>
      </c>
      <c r="AE22" s="28">
        <f t="shared" si="3"/>
        <v>139.800000000001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574.9</v>
      </c>
      <c r="AE23" s="28">
        <f t="shared" si="3"/>
        <v>18952.6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0</v>
      </c>
      <c r="AE24" s="28">
        <f t="shared" si="3"/>
        <v>12594.3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99.7</v>
      </c>
      <c r="AE25" s="28">
        <f t="shared" si="3"/>
        <v>935.2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162.6</v>
      </c>
      <c r="AE26" s="28">
        <f t="shared" si="3"/>
        <v>222.29999999999998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36.6</v>
      </c>
      <c r="AE27" s="28">
        <f t="shared" si="3"/>
        <v>3772.0000000000005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80.1</v>
      </c>
      <c r="AE28" s="28">
        <f t="shared" si="3"/>
        <v>133.20000000000002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195.9</v>
      </c>
      <c r="AE30" s="28">
        <f>AE23-AE24-AE25-AE26-AE27-AE28-AE29</f>
        <v>1295.5999999999988</v>
      </c>
    </row>
    <row r="31" spans="1:31" ht="15" customHeight="1">
      <c r="A31" s="4" t="s">
        <v>8</v>
      </c>
      <c r="B31" s="23">
        <v>201.7</v>
      </c>
      <c r="C31" s="23">
        <v>13.6</v>
      </c>
      <c r="D31" s="23"/>
      <c r="E31" s="23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aca="true" t="shared" si="6" ref="AE31:AE36">B31+C31-AD31</f>
        <v>215.29999999999998</v>
      </c>
    </row>
    <row r="32" spans="1:31" ht="15.75">
      <c r="A32" s="3" t="s">
        <v>5</v>
      </c>
      <c r="B32" s="23">
        <v>106.1</v>
      </c>
      <c r="C32" s="23">
        <v>2.9</v>
      </c>
      <c r="D32" s="23"/>
      <c r="E32" s="23"/>
      <c r="F32" s="23"/>
      <c r="G32" s="23"/>
      <c r="H32" s="23"/>
      <c r="I32" s="23"/>
      <c r="J32" s="27"/>
      <c r="K32" s="23"/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0</v>
      </c>
      <c r="AE32" s="28">
        <f t="shared" si="6"/>
        <v>109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62.2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70.8</v>
      </c>
    </row>
    <row r="35" spans="1:31" ht="15.75">
      <c r="A35" s="3" t="s">
        <v>17</v>
      </c>
      <c r="B35" s="23">
        <v>17.9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17.9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15.499999999999993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0</v>
      </c>
      <c r="AE37" s="28">
        <f>AE31-AE32-AE34-AE36-AE33-AE35</f>
        <v>17.599999999999987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/>
      <c r="L38" s="23"/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3.4</v>
      </c>
      <c r="AE38" s="28">
        <f aca="true" t="shared" si="8" ref="AE38:AE43">B38+C38-AD38</f>
        <v>508.3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/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0</v>
      </c>
      <c r="AE39" s="28">
        <f t="shared" si="8"/>
        <v>405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7.300000000000001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2.7</v>
      </c>
      <c r="AE42" s="28">
        <f t="shared" si="8"/>
        <v>70.39999999999999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0.6999999999999997</v>
      </c>
      <c r="AE44" s="28">
        <f>AE38-AE39-AE40-AE41-AE42-AE43</f>
        <v>25.600000000000023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/>
      <c r="J45" s="30"/>
      <c r="K45" s="29"/>
      <c r="L45" s="29"/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212.4</v>
      </c>
      <c r="AE45" s="28">
        <f>B45+C45-AD45</f>
        <v>322.4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212.10000000000002</v>
      </c>
      <c r="AE47" s="28">
        <f>B47+C47-AD47</f>
        <v>231.7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0.29999999999999716</v>
      </c>
      <c r="AE48" s="28">
        <f>AE45-AE47-AE46</f>
        <v>90.69999999999999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/>
      <c r="I50" s="23"/>
      <c r="J50" s="27"/>
      <c r="K50" s="23"/>
      <c r="L50" s="23"/>
      <c r="M50" s="23"/>
      <c r="N50" s="23"/>
      <c r="O50" s="28"/>
      <c r="P50" s="23"/>
      <c r="Q50" s="28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387.2</v>
      </c>
      <c r="AE50" s="23">
        <f t="shared" si="11"/>
        <v>3210.6000000000004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0</v>
      </c>
      <c r="AE51" s="23">
        <f t="shared" si="11"/>
        <v>2298.2999999999997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8.2</v>
      </c>
      <c r="AE53" s="23">
        <f t="shared" si="11"/>
        <v>485.1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0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379</v>
      </c>
      <c r="AE56" s="23">
        <f>AE50-AE51-AE53-AE55-AE52-AE54</f>
        <v>422.4000000000006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39.9</v>
      </c>
      <c r="AE57" s="23">
        <f aca="true" t="shared" si="14" ref="AE57:AE63">B57+C57-AD57</f>
        <v>132.5</v>
      </c>
    </row>
    <row r="58" spans="1:31" ht="15" customHeight="1">
      <c r="A58" s="4" t="s">
        <v>11</v>
      </c>
      <c r="B58" s="23">
        <v>1031.1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101.9</v>
      </c>
      <c r="AE58" s="23">
        <f t="shared" si="14"/>
        <v>1201.8999999999999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0</v>
      </c>
      <c r="AE59" s="23">
        <f t="shared" si="14"/>
        <v>661.5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42.9</v>
      </c>
      <c r="AF61" s="6"/>
    </row>
    <row r="62" spans="1:31" ht="15.75">
      <c r="A62" s="3" t="s">
        <v>2</v>
      </c>
      <c r="B62" s="23">
        <v>68.8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130.9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292.3999999999999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101.9</v>
      </c>
      <c r="AE64" s="23">
        <f>AE58-AE59-AE62-AE63-AE61-AE60</f>
        <v>366.5999999999999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431.1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684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23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86.5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97.5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0</v>
      </c>
      <c r="AE72" s="31">
        <f t="shared" si="16"/>
        <v>57.3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8.5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2094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54027.6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0</v>
      </c>
      <c r="L87" s="43">
        <f t="shared" si="18"/>
        <v>0</v>
      </c>
      <c r="M87" s="43">
        <f t="shared" si="18"/>
        <v>0</v>
      </c>
      <c r="N87" s="43">
        <f t="shared" si="18"/>
        <v>0</v>
      </c>
      <c r="O87" s="43">
        <f t="shared" si="18"/>
        <v>0</v>
      </c>
      <c r="P87" s="43">
        <f t="shared" si="18"/>
        <v>0</v>
      </c>
      <c r="Q87" s="43">
        <f t="shared" si="18"/>
        <v>0</v>
      </c>
      <c r="R87" s="43">
        <f t="shared" si="18"/>
        <v>0</v>
      </c>
      <c r="S87" s="43">
        <f t="shared" si="18"/>
        <v>0</v>
      </c>
      <c r="T87" s="43">
        <f t="shared" si="18"/>
        <v>0</v>
      </c>
      <c r="U87" s="43">
        <f t="shared" si="18"/>
        <v>0</v>
      </c>
      <c r="V87" s="43">
        <f t="shared" si="18"/>
        <v>0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4247.0999999999985</v>
      </c>
      <c r="AE87" s="60">
        <f>AE10+AE15+AE23+AE31+AE45+AE49+AE50+AE57+AE58+AE65+AE67+AE68+AE71+AE74+AE75+AE76+AE81+AE82+AE83+AE84+AE66+AE38+AE85</f>
        <v>59853.50000000001</v>
      </c>
    </row>
    <row r="88" spans="1:31" ht="15.75">
      <c r="A88" s="3" t="s">
        <v>5</v>
      </c>
      <c r="B88" s="23">
        <f aca="true" t="shared" si="19" ref="B88:AB88">B11+B16+B24+B32+B51+B59+B69+B39+B72</f>
        <v>37364.700000000004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0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0</v>
      </c>
      <c r="U88" s="23">
        <f t="shared" si="19"/>
        <v>0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0</v>
      </c>
      <c r="AE88" s="28">
        <f>B88+C88-AD88</f>
        <v>38932.700000000004</v>
      </c>
    </row>
    <row r="89" spans="1:31" ht="15.75">
      <c r="A89" s="3" t="s">
        <v>2</v>
      </c>
      <c r="B89" s="23">
        <f aca="true" t="shared" si="20" ref="B89:X89">B12+B19+B27+B34+B53+B62+B42+B73+B70</f>
        <v>6195.6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0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191</v>
      </c>
      <c r="AE89" s="28">
        <f>B89+C89-AD89</f>
        <v>11129.800000000001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99.7</v>
      </c>
      <c r="AE90" s="28">
        <f>B90+C90-AD90</f>
        <v>938.2</v>
      </c>
    </row>
    <row r="91" spans="1:31" ht="15.75">
      <c r="A91" s="3" t="s">
        <v>1</v>
      </c>
      <c r="B91" s="23">
        <f aca="true" t="shared" si="22" ref="B91:X91">B18+B26+B61+B33+B41+B52+B46</f>
        <v>1591.1000000000001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218.89999999999998</v>
      </c>
      <c r="AE91" s="28">
        <f>B91+C91-AD91</f>
        <v>1900.3000000000002</v>
      </c>
    </row>
    <row r="92" spans="1:31" ht="15.75">
      <c r="A92" s="3" t="s">
        <v>17</v>
      </c>
      <c r="B92" s="23">
        <f aca="true" t="shared" si="23" ref="B92:AB92">B20+B28+B47+B35+B54+B13</f>
        <v>491.79999999999995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292.20000000000005</v>
      </c>
      <c r="AE92" s="28">
        <f>B92+C92-AD92</f>
        <v>404.29999999999995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4247.099999999999</v>
      </c>
      <c r="I96" s="54">
        <f t="shared" si="24"/>
        <v>4247.099999999999</v>
      </c>
      <c r="J96" s="54">
        <f t="shared" si="24"/>
        <v>4247.099999999999</v>
      </c>
      <c r="K96" s="54">
        <f t="shared" si="24"/>
        <v>4247.099999999999</v>
      </c>
      <c r="L96" s="54">
        <f t="shared" si="24"/>
        <v>4247.099999999999</v>
      </c>
      <c r="M96" s="54">
        <f t="shared" si="24"/>
        <v>4247.099999999999</v>
      </c>
      <c r="N96" s="54">
        <f t="shared" si="24"/>
        <v>4247.099999999999</v>
      </c>
      <c r="O96" s="54">
        <f t="shared" si="24"/>
        <v>4247.099999999999</v>
      </c>
      <c r="P96" s="54">
        <f t="shared" si="24"/>
        <v>4247.099999999999</v>
      </c>
      <c r="Q96" s="54">
        <f t="shared" si="24"/>
        <v>4247.099999999999</v>
      </c>
      <c r="R96" s="54">
        <f t="shared" si="24"/>
        <v>4247.099999999999</v>
      </c>
      <c r="S96" s="54">
        <f t="shared" si="24"/>
        <v>4247.099999999999</v>
      </c>
      <c r="T96" s="54">
        <f t="shared" si="24"/>
        <v>4247.099999999999</v>
      </c>
      <c r="U96" s="54">
        <f t="shared" si="24"/>
        <v>4247.099999999999</v>
      </c>
      <c r="V96" s="54">
        <f t="shared" si="24"/>
        <v>4247.099999999999</v>
      </c>
      <c r="W96" s="54">
        <f t="shared" si="24"/>
        <v>4247.099999999999</v>
      </c>
      <c r="X96" s="54">
        <f t="shared" si="24"/>
        <v>4247.099999999999</v>
      </c>
      <c r="Y96" s="54">
        <f>Y87+X96</f>
        <v>4247.099999999999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2014-02-05T10:48:40Z</cp:lastPrinted>
  <dcterms:created xsi:type="dcterms:W3CDTF">2002-11-05T08:53:00Z</dcterms:created>
  <dcterms:modified xsi:type="dcterms:W3CDTF">2014-02-07T05:59:50Z</dcterms:modified>
  <cp:category/>
  <cp:version/>
  <cp:contentType/>
  <cp:contentStatus/>
</cp:coreProperties>
</file>